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/>
  <mc:AlternateContent xmlns:mc="http://schemas.openxmlformats.org/markup-compatibility/2006">
    <mc:Choice Requires="x15">
      <x15ac:absPath xmlns:x15ac="http://schemas.microsoft.com/office/spreadsheetml/2010/11/ac" url="D:\Света\11 КОРРЕКТИРОВКА\Ноябрь 2021\Решение от 16.11.2021 № 13-43\"/>
    </mc:Choice>
  </mc:AlternateContent>
  <xr:revisionPtr revIDLastSave="0" documentId="13_ncr:1_{B071204B-16D9-4711-9492-820B922C28B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Роспись расходов" sheetId="1" r:id="rId1"/>
  </sheets>
  <definedNames>
    <definedName name="BFT_Print_Titles" localSheetId="0">'Роспись расходов'!$A$8:$AMG$9</definedName>
    <definedName name="Print_Titles_0" localSheetId="0">'Роспись расходов'!$8:$9</definedName>
    <definedName name="Print_Titles_0_0" localSheetId="0">'Роспись расходов'!$8:$9</definedName>
    <definedName name="Print_Titles_0_0_0" localSheetId="0">'Роспись расходов'!$A$8:$AMG$9</definedName>
    <definedName name="_xlnm.Print_Titles" localSheetId="0">'Роспись расходов'!$8:$9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4" i="1" l="1"/>
  <c r="F24" i="1"/>
  <c r="D24" i="1"/>
  <c r="A26" i="1"/>
  <c r="A27" i="1"/>
  <c r="E35" i="1"/>
  <c r="F35" i="1"/>
  <c r="D35" i="1"/>
  <c r="E11" i="1"/>
  <c r="F11" i="1"/>
  <c r="D11" i="1"/>
  <c r="E49" i="1" l="1"/>
  <c r="F49" i="1"/>
  <c r="D49" i="1"/>
  <c r="E54" i="1" l="1"/>
  <c r="F54" i="1"/>
  <c r="D54" i="1"/>
  <c r="E44" i="1" l="1"/>
  <c r="F44" i="1"/>
  <c r="E38" i="1"/>
  <c r="E47" i="1"/>
  <c r="F47" i="1"/>
  <c r="F38" i="1"/>
  <c r="D38" i="1"/>
  <c r="E30" i="1"/>
  <c r="F30" i="1"/>
  <c r="E21" i="1"/>
  <c r="F21" i="1"/>
  <c r="E19" i="1"/>
  <c r="F19" i="1"/>
  <c r="F59" i="1" l="1"/>
  <c r="E59" i="1"/>
  <c r="D47" i="1"/>
  <c r="D44" i="1"/>
  <c r="D30" i="1"/>
  <c r="D21" i="1"/>
  <c r="D19" i="1"/>
  <c r="A12" i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D59" i="1" l="1"/>
</calcChain>
</file>

<file path=xl/sharedStrings.xml><?xml version="1.0" encoding="utf-8"?>
<sst xmlns="http://schemas.openxmlformats.org/spreadsheetml/2006/main" count="113" uniqueCount="113">
  <si>
    <t>(рублей)</t>
  </si>
  <si>
    <t>Наименование показателя бюджетной классификации</t>
  </si>
  <si>
    <t>1</t>
  </si>
  <si>
    <t>2</t>
  </si>
  <si>
    <t>3</t>
  </si>
  <si>
    <t>4</t>
  </si>
  <si>
    <t>5</t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</si>
  <si>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</si>
  <si>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</si>
  <si>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</si>
  <si>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0102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</si>
  <si>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</si>
  <si>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</si>
  <si>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</si>
  <si>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</si>
  <si>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Судебная система</t>
  </si>
  <si>
    <t>0105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</si>
  <si>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</si>
  <si>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</si>
  <si>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Резервные фонды</t>
  </si>
  <si>
    <t>0111</t>
  </si>
  <si>
    <t>Другие общегосударственные вопросы</t>
  </si>
  <si>
    <t>0113</t>
  </si>
  <si>
    <t>НАЦИОНАЛЬНАЯ ОБОРОНА</t>
  </si>
  <si>
    <t>0200</t>
  </si>
  <si>
    <t>Мобилизационная и вневойсковая подготовка</t>
  </si>
  <si>
    <t>0203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</si>
  <si>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</si>
  <si>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</si>
  <si>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</si>
  <si>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</si>
  <si>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Обеспечение пожарной безопасности</t>
  </si>
  <si>
    <t>0310</t>
  </si>
  <si>
    <t>НАЦИОНАЛЬНАЯ ЭКОНОМИКА</t>
  </si>
  <si>
    <t>0400</t>
  </si>
  <si>
    <t>Общеэкономические вопросы</t>
  </si>
  <si>
    <t>0401</t>
  </si>
  <si>
    <t>Транспорт</t>
  </si>
  <si>
    <t>0408</t>
  </si>
  <si>
    <t>Дорожное хозяйство (дорожные фонды)</t>
  </si>
  <si>
    <t>0409</t>
  </si>
  <si>
    <t>Другие вопросы в области национальной экономики</t>
  </si>
  <si>
    <t>0412</t>
  </si>
  <si>
    <t>ЖИЛИЩНО-КОММУНАЛЬНОЕ ХОЗЯЙСТВО</t>
  </si>
  <si>
    <t>0500</t>
  </si>
  <si>
    <t>Жилищное хозяйство</t>
  </si>
  <si>
    <t>0501</t>
  </si>
  <si>
    <t>Коммунальное хозяйство</t>
  </si>
  <si>
    <t>0502</t>
  </si>
  <si>
    <t>Благоустройство</t>
  </si>
  <si>
    <t>0503</t>
  </si>
  <si>
    <t>Другие вопросы в области жилищно-коммунального хозяйства</t>
  </si>
  <si>
    <t>0505</t>
  </si>
  <si>
    <t>ОБРАЗОВАНИЕ</t>
  </si>
  <si>
    <t>0700</t>
  </si>
  <si>
    <t>Дошкольное образование</t>
  </si>
  <si>
    <t>0701</t>
  </si>
  <si>
    <t>Общее образование</t>
  </si>
  <si>
    <t>0702</t>
  </si>
  <si>
    <t>Молодежная политика и оздоровление детей</t>
  </si>
  <si>
    <t>0707</t>
  </si>
  <si>
    <t>Другие вопросы в области образования</t>
  </si>
  <si>
    <t>0709</t>
  </si>
  <si>
    <t>КУЛЬТУРА, КИНЕМАТОГРАФИЯ</t>
  </si>
  <si>
    <t>0800</t>
  </si>
  <si>
    <t>Культура</t>
  </si>
  <si>
    <t>0801</t>
  </si>
  <si>
    <t>Другие вопросы в области культуры, кинематографии</t>
  </si>
  <si>
    <t>0804</t>
  </si>
  <si>
    <t>ЗДРАВООХРАНЕНИЕ</t>
  </si>
  <si>
    <t>0900</t>
  </si>
  <si>
    <t>Другие вопросы в области здравоохранения</t>
  </si>
  <si>
    <t>0909</t>
  </si>
  <si>
    <t>СОЦИАЛЬНАЯ ПОЛИТИКА</t>
  </si>
  <si>
    <t>1000</t>
  </si>
  <si>
    <t>Пенсионное обеспечение</t>
  </si>
  <si>
    <t>1001</t>
  </si>
  <si>
    <t>Социальное обеспечение населения</t>
  </si>
  <si>
    <t>1003</t>
  </si>
  <si>
    <t>Охрана семьи и детства</t>
  </si>
  <si>
    <t>1004</t>
  </si>
  <si>
    <t>Другие вопросы в области социальной политики</t>
  </si>
  <si>
    <t>1006</t>
  </si>
  <si>
    <t>ФИЗИЧЕСКАЯ КУЛЬТУРА И СПОРТ</t>
  </si>
  <si>
    <t>1100</t>
  </si>
  <si>
    <t>Физическая культура</t>
  </si>
  <si>
    <t>1101</t>
  </si>
  <si>
    <t>Условно утвержденные расходы</t>
  </si>
  <si>
    <t>0000</t>
  </si>
  <si>
    <t>Всего расходов:</t>
  </si>
  <si>
    <t>0703</t>
  </si>
  <si>
    <t>Дополнительное образование детей</t>
  </si>
  <si>
    <t>1103</t>
  </si>
  <si>
    <t>1105</t>
  </si>
  <si>
    <t>Другие вопросы в области физической культуры и спорта</t>
  </si>
  <si>
    <t>Спорт высших достижений</t>
  </si>
  <si>
    <t>ОХРАНА ОКРУЖАЮЩЕЙ СРЕДЫ</t>
  </si>
  <si>
    <t>0600</t>
  </si>
  <si>
    <t>Охрана объектов растительного и животного мира и среды их обитания</t>
  </si>
  <si>
    <t>0603</t>
  </si>
  <si>
    <t>Распределение бюджетных ассигнований по разделам и подразделам бюджетной классификации расходов
 бюджетов Российской Федерации на 2021 год и плановый период 2022-2023 годов</t>
  </si>
  <si>
    <t>№ п/п</t>
  </si>
  <si>
    <t>Раздел, подраздел</t>
  </si>
  <si>
    <t>Сумма
на 2021 год</t>
  </si>
  <si>
    <t>Сумма 
на 2022 год</t>
  </si>
  <si>
    <t>Сумма
на 2023 год</t>
  </si>
  <si>
    <t>6</t>
  </si>
  <si>
    <t>Приложение 5
к Решению Шарыповского городского Совета депутатов "О бюджете городского округа города Шарыпово на 2021 год и плановый период 2022-2023 годов" от 15.12.2020 г. № 5-10</t>
  </si>
  <si>
    <t>0605</t>
  </si>
  <si>
    <t>Другие вопросы в области охраны окружающей среды</t>
  </si>
  <si>
    <t>0406</t>
  </si>
  <si>
    <t>Водное хозяйство</t>
  </si>
  <si>
    <t xml:space="preserve">Приложение 4
к Решению Шарыповского городского Совета депутатов "О внесении изменений и дополнений в Решение Шарыповского городского Совета депутатов от 15.12.2020 № 5-10 "О бюджете гордского округа города Шарыпово на 2021 год и плановый период 2022-2023 годов""
от 16.11.2021 г. № 13-43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</si>
</sst>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 Cyr"/>
      <family val="2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Arial Cyr"/>
      <family val="2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Arial Cyr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 applyBorder="1" applyAlignment="1">
      <alignment horizontal="right"/>
    </xf>
    <xf numFmtId="0" fontId="2" fillId="0" borderId="0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center"/>
    </xf>
    <xf numFmtId="0" fontId="3" fillId="0" borderId="0" xfId="0" applyFont="1" applyAlignment="1">
      <alignment horizontal="left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left" vertical="center" wrapText="1"/>
    </xf>
    <xf numFmtId="4" fontId="1" fillId="0" borderId="1" xfId="0" applyNumberFormat="1" applyFont="1" applyBorder="1" applyAlignment="1">
      <alignment horizontal="right" vertical="center" wrapText="1"/>
    </xf>
    <xf numFmtId="49" fontId="4" fillId="0" borderId="1" xfId="0" applyNumberFormat="1" applyFont="1" applyBorder="1" applyAlignment="1">
      <alignment horizontal="left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right" vertical="center" wrapText="1"/>
    </xf>
    <xf numFmtId="0" fontId="4" fillId="0" borderId="1" xfId="0" applyFont="1" applyBorder="1" applyAlignment="1">
      <alignment horizontal="center" vertical="center"/>
    </xf>
    <xf numFmtId="4" fontId="0" fillId="0" borderId="0" xfId="0" applyNumberFormat="1"/>
    <xf numFmtId="0" fontId="1" fillId="0" borderId="0" xfId="0" applyFont="1" applyAlignment="1">
      <alignment horizontal="right"/>
    </xf>
    <xf numFmtId="49" fontId="5" fillId="0" borderId="1" xfId="0" applyNumberFormat="1" applyFont="1" applyBorder="1" applyAlignment="1">
      <alignment horizontal="center" vertical="center"/>
    </xf>
    <xf numFmtId="0" fontId="7" fillId="0" borderId="0" xfId="0" applyFont="1"/>
    <xf numFmtId="0" fontId="2" fillId="0" borderId="0" xfId="0" applyFont="1" applyBorder="1" applyAlignment="1">
      <alignment horizontal="left" vertical="top" wrapText="1"/>
    </xf>
    <xf numFmtId="0" fontId="6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/>
    </xf>
    <xf numFmtId="49" fontId="5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61"/>
  <sheetViews>
    <sheetView tabSelected="1" zoomScaleNormal="100" workbookViewId="0">
      <selection activeCell="D2" sqref="D2"/>
    </sheetView>
  </sheetViews>
  <sheetFormatPr defaultRowHeight="12.75" x14ac:dyDescent="0.2"/>
  <cols>
    <col min="1" max="1" width="6.28515625" customWidth="1"/>
    <col min="2" max="2" width="74.42578125"/>
    <col min="3" max="3" width="10.7109375"/>
    <col min="4" max="32" width="15.7109375"/>
    <col min="33" max="1025" width="8.85546875"/>
  </cols>
  <sheetData>
    <row r="1" spans="1:6" ht="123" customHeight="1" x14ac:dyDescent="0.2">
      <c r="C1" s="1"/>
      <c r="D1" s="17" t="s">
        <v>112</v>
      </c>
      <c r="E1" s="17"/>
      <c r="F1" s="17"/>
    </row>
    <row r="2" spans="1:6" ht="18.75" customHeight="1" x14ac:dyDescent="0.25">
      <c r="C2" s="1"/>
      <c r="D2" s="1"/>
      <c r="E2" s="1"/>
      <c r="F2" s="3"/>
    </row>
    <row r="3" spans="1:6" ht="74.25" customHeight="1" x14ac:dyDescent="0.2">
      <c r="C3" s="1"/>
      <c r="D3" s="17" t="s">
        <v>107</v>
      </c>
      <c r="E3" s="17"/>
      <c r="F3" s="17"/>
    </row>
    <row r="4" spans="1:6" ht="15" x14ac:dyDescent="0.2">
      <c r="C4" s="1"/>
      <c r="D4" s="2"/>
      <c r="E4" s="1"/>
    </row>
    <row r="5" spans="1:6" x14ac:dyDescent="0.2">
      <c r="C5" s="1"/>
      <c r="D5" s="1"/>
      <c r="E5" s="1"/>
      <c r="F5" s="1"/>
    </row>
    <row r="6" spans="1:6" ht="45.75" customHeight="1" x14ac:dyDescent="0.2">
      <c r="B6" s="18" t="s">
        <v>100</v>
      </c>
      <c r="C6" s="18"/>
      <c r="D6" s="18"/>
      <c r="E6" s="18"/>
      <c r="F6" s="18"/>
    </row>
    <row r="7" spans="1:6" ht="13.5" customHeight="1" x14ac:dyDescent="0.2">
      <c r="B7" s="19"/>
      <c r="C7" s="19"/>
      <c r="D7" s="4"/>
      <c r="F7" s="14" t="s">
        <v>0</v>
      </c>
    </row>
    <row r="8" spans="1:6" x14ac:dyDescent="0.2">
      <c r="A8" s="20" t="s">
        <v>101</v>
      </c>
      <c r="B8" s="20" t="s">
        <v>1</v>
      </c>
      <c r="C8" s="20" t="s">
        <v>102</v>
      </c>
      <c r="D8" s="20" t="s">
        <v>103</v>
      </c>
      <c r="E8" s="20" t="s">
        <v>104</v>
      </c>
      <c r="F8" s="20" t="s">
        <v>105</v>
      </c>
    </row>
    <row r="9" spans="1:6" x14ac:dyDescent="0.2">
      <c r="A9" s="20"/>
      <c r="B9" s="20"/>
      <c r="C9" s="20"/>
      <c r="D9" s="20"/>
      <c r="E9" s="20"/>
      <c r="F9" s="20"/>
    </row>
    <row r="10" spans="1:6" x14ac:dyDescent="0.2">
      <c r="A10" s="15" t="s">
        <v>2</v>
      </c>
      <c r="B10" s="15" t="s">
        <v>3</v>
      </c>
      <c r="C10" s="15" t="s">
        <v>4</v>
      </c>
      <c r="D10" s="15" t="s">
        <v>5</v>
      </c>
      <c r="E10" s="15" t="s">
        <v>6</v>
      </c>
      <c r="F10" s="15" t="s">
        <v>106</v>
      </c>
    </row>
    <row r="11" spans="1:6" s="16" customFormat="1" x14ac:dyDescent="0.2">
      <c r="A11" s="12">
        <v>1</v>
      </c>
      <c r="B11" s="9" t="s">
        <v>7</v>
      </c>
      <c r="C11" s="10" t="s">
        <v>8</v>
      </c>
      <c r="D11" s="11">
        <f>D12+D13+D14+D15+D16+D17+D18</f>
        <v>77290431.939999998</v>
      </c>
      <c r="E11" s="11">
        <f t="shared" ref="E11:F11" si="0">E12+E13+E14+E15+E16+E17+E18</f>
        <v>78833700.969999999</v>
      </c>
      <c r="F11" s="11">
        <f t="shared" si="0"/>
        <v>78686900.969999999</v>
      </c>
    </row>
    <row r="12" spans="1:6" ht="25.5" x14ac:dyDescent="0.2">
      <c r="A12" s="6">
        <f t="shared" ref="A12:A59" si="1">A11+1</f>
        <v>2</v>
      </c>
      <c r="B12" s="7" t="s">
        <v>9</v>
      </c>
      <c r="C12" s="5" t="s">
        <v>10</v>
      </c>
      <c r="D12" s="8">
        <v>2176100</v>
      </c>
      <c r="E12" s="8">
        <v>2176100</v>
      </c>
      <c r="F12" s="8">
        <v>2176100</v>
      </c>
    </row>
    <row r="13" spans="1:6" ht="25.5" x14ac:dyDescent="0.2">
      <c r="A13" s="6">
        <f t="shared" si="1"/>
        <v>3</v>
      </c>
      <c r="B13" s="7" t="s">
        <v>11</v>
      </c>
      <c r="C13" s="5" t="s">
        <v>12</v>
      </c>
      <c r="D13" s="8">
        <v>6026900</v>
      </c>
      <c r="E13" s="8">
        <v>6026900</v>
      </c>
      <c r="F13" s="8">
        <v>6026900</v>
      </c>
    </row>
    <row r="14" spans="1:6" ht="38.25" x14ac:dyDescent="0.2">
      <c r="A14" s="6">
        <f t="shared" si="1"/>
        <v>4</v>
      </c>
      <c r="B14" s="7" t="s">
        <v>13</v>
      </c>
      <c r="C14" s="5" t="s">
        <v>14</v>
      </c>
      <c r="D14" s="8">
        <v>31400899.41</v>
      </c>
      <c r="E14" s="8">
        <v>31227600.969999999</v>
      </c>
      <c r="F14" s="8">
        <v>31227600.969999999</v>
      </c>
    </row>
    <row r="15" spans="1:6" x14ac:dyDescent="0.2">
      <c r="A15" s="6">
        <f t="shared" si="1"/>
        <v>5</v>
      </c>
      <c r="B15" s="7" t="s">
        <v>15</v>
      </c>
      <c r="C15" s="5" t="s">
        <v>16</v>
      </c>
      <c r="D15" s="8">
        <v>13000</v>
      </c>
      <c r="E15" s="8">
        <v>152100</v>
      </c>
      <c r="F15" s="8">
        <v>5300</v>
      </c>
    </row>
    <row r="16" spans="1:6" ht="25.5" x14ac:dyDescent="0.2">
      <c r="A16" s="6">
        <f t="shared" si="1"/>
        <v>6</v>
      </c>
      <c r="B16" s="7" t="s">
        <v>17</v>
      </c>
      <c r="C16" s="5" t="s">
        <v>18</v>
      </c>
      <c r="D16" s="8">
        <v>14309268.57</v>
      </c>
      <c r="E16" s="8">
        <v>14164900</v>
      </c>
      <c r="F16" s="8">
        <v>14164900</v>
      </c>
    </row>
    <row r="17" spans="1:6" x14ac:dyDescent="0.2">
      <c r="A17" s="6">
        <f>A16+1</f>
        <v>7</v>
      </c>
      <c r="B17" s="7" t="s">
        <v>19</v>
      </c>
      <c r="C17" s="5" t="s">
        <v>20</v>
      </c>
      <c r="D17" s="8">
        <v>0</v>
      </c>
      <c r="E17" s="8">
        <v>2500000</v>
      </c>
      <c r="F17" s="8">
        <v>2500000</v>
      </c>
    </row>
    <row r="18" spans="1:6" x14ac:dyDescent="0.2">
      <c r="A18" s="6">
        <f t="shared" si="1"/>
        <v>8</v>
      </c>
      <c r="B18" s="7" t="s">
        <v>21</v>
      </c>
      <c r="C18" s="5" t="s">
        <v>22</v>
      </c>
      <c r="D18" s="8">
        <v>23364263.960000001</v>
      </c>
      <c r="E18" s="8">
        <v>22586100</v>
      </c>
      <c r="F18" s="8">
        <v>22586100</v>
      </c>
    </row>
    <row r="19" spans="1:6" s="16" customFormat="1" x14ac:dyDescent="0.2">
      <c r="A19" s="12">
        <f t="shared" si="1"/>
        <v>9</v>
      </c>
      <c r="B19" s="9" t="s">
        <v>23</v>
      </c>
      <c r="C19" s="10" t="s">
        <v>24</v>
      </c>
      <c r="D19" s="11">
        <f>D20</f>
        <v>973100</v>
      </c>
      <c r="E19" s="11">
        <f t="shared" ref="E19:F19" si="2">E20</f>
        <v>983700</v>
      </c>
      <c r="F19" s="11">
        <f t="shared" si="2"/>
        <v>1024100</v>
      </c>
    </row>
    <row r="20" spans="1:6" x14ac:dyDescent="0.2">
      <c r="A20" s="6">
        <f t="shared" si="1"/>
        <v>10</v>
      </c>
      <c r="B20" s="7" t="s">
        <v>25</v>
      </c>
      <c r="C20" s="5" t="s">
        <v>26</v>
      </c>
      <c r="D20" s="8">
        <v>973100</v>
      </c>
      <c r="E20" s="8">
        <v>983700</v>
      </c>
      <c r="F20" s="8">
        <v>1024100</v>
      </c>
    </row>
    <row r="21" spans="1:6" s="16" customFormat="1" ht="25.5" x14ac:dyDescent="0.2">
      <c r="A21" s="12">
        <f t="shared" si="1"/>
        <v>11</v>
      </c>
      <c r="B21" s="9" t="s">
        <v>27</v>
      </c>
      <c r="C21" s="10" t="s">
        <v>28</v>
      </c>
      <c r="D21" s="11">
        <f>D22+D23</f>
        <v>4414067.1900000004</v>
      </c>
      <c r="E21" s="11">
        <f t="shared" ref="E21:F21" si="3">E22+E23</f>
        <v>4407355.37</v>
      </c>
      <c r="F21" s="11">
        <f t="shared" si="3"/>
        <v>4407355.37</v>
      </c>
    </row>
    <row r="22" spans="1:6" ht="25.5" x14ac:dyDescent="0.2">
      <c r="A22" s="6">
        <f t="shared" si="1"/>
        <v>12</v>
      </c>
      <c r="B22" s="7" t="s">
        <v>29</v>
      </c>
      <c r="C22" s="5" t="s">
        <v>30</v>
      </c>
      <c r="D22" s="8">
        <v>2020708.8</v>
      </c>
      <c r="E22" s="8">
        <v>2158700</v>
      </c>
      <c r="F22" s="8">
        <v>2158700</v>
      </c>
    </row>
    <row r="23" spans="1:6" x14ac:dyDescent="0.2">
      <c r="A23" s="6">
        <f t="shared" si="1"/>
        <v>13</v>
      </c>
      <c r="B23" s="7" t="s">
        <v>31</v>
      </c>
      <c r="C23" s="5" t="s">
        <v>32</v>
      </c>
      <c r="D23" s="8">
        <v>2393358.39</v>
      </c>
      <c r="E23" s="8">
        <v>2248655.37</v>
      </c>
      <c r="F23" s="8">
        <v>2248655.37</v>
      </c>
    </row>
    <row r="24" spans="1:6" s="16" customFormat="1" x14ac:dyDescent="0.2">
      <c r="A24" s="12">
        <f t="shared" si="1"/>
        <v>14</v>
      </c>
      <c r="B24" s="9" t="s">
        <v>33</v>
      </c>
      <c r="C24" s="10" t="s">
        <v>34</v>
      </c>
      <c r="D24" s="11">
        <f>D25+D26+D27+D28+D29</f>
        <v>88649990.769999996</v>
      </c>
      <c r="E24" s="11">
        <f t="shared" ref="E24:F24" si="4">E25+E26+E27+E28+E29</f>
        <v>75094947</v>
      </c>
      <c r="F24" s="11">
        <f t="shared" si="4"/>
        <v>76079347</v>
      </c>
    </row>
    <row r="25" spans="1:6" x14ac:dyDescent="0.2">
      <c r="A25" s="6">
        <f t="shared" si="1"/>
        <v>15</v>
      </c>
      <c r="B25" s="7" t="s">
        <v>35</v>
      </c>
      <c r="C25" s="5" t="s">
        <v>36</v>
      </c>
      <c r="D25" s="8">
        <v>271968.98</v>
      </c>
      <c r="E25" s="8">
        <v>416900</v>
      </c>
      <c r="F25" s="8">
        <v>416900</v>
      </c>
    </row>
    <row r="26" spans="1:6" x14ac:dyDescent="0.2">
      <c r="A26" s="6">
        <f t="shared" si="1"/>
        <v>16</v>
      </c>
      <c r="B26" s="7" t="s">
        <v>111</v>
      </c>
      <c r="C26" s="5" t="s">
        <v>110</v>
      </c>
      <c r="D26" s="8">
        <v>1500145</v>
      </c>
      <c r="E26" s="8">
        <v>0</v>
      </c>
      <c r="F26" s="8">
        <v>0</v>
      </c>
    </row>
    <row r="27" spans="1:6" x14ac:dyDescent="0.2">
      <c r="A27" s="6">
        <f t="shared" si="1"/>
        <v>17</v>
      </c>
      <c r="B27" s="7" t="s">
        <v>37</v>
      </c>
      <c r="C27" s="5" t="s">
        <v>38</v>
      </c>
      <c r="D27" s="8">
        <v>29163000</v>
      </c>
      <c r="E27" s="8">
        <v>25008900</v>
      </c>
      <c r="F27" s="8">
        <v>25008900</v>
      </c>
    </row>
    <row r="28" spans="1:6" x14ac:dyDescent="0.2">
      <c r="A28" s="6">
        <f t="shared" si="1"/>
        <v>18</v>
      </c>
      <c r="B28" s="7" t="s">
        <v>39</v>
      </c>
      <c r="C28" s="5" t="s">
        <v>40</v>
      </c>
      <c r="D28" s="8">
        <v>52671564.93</v>
      </c>
      <c r="E28" s="8">
        <v>46034447</v>
      </c>
      <c r="F28" s="8">
        <v>47018847</v>
      </c>
    </row>
    <row r="29" spans="1:6" x14ac:dyDescent="0.2">
      <c r="A29" s="6">
        <f t="shared" si="1"/>
        <v>19</v>
      </c>
      <c r="B29" s="7" t="s">
        <v>41</v>
      </c>
      <c r="C29" s="5" t="s">
        <v>42</v>
      </c>
      <c r="D29" s="8">
        <v>5043311.8600000003</v>
      </c>
      <c r="E29" s="8">
        <v>3634700</v>
      </c>
      <c r="F29" s="8">
        <v>3634700</v>
      </c>
    </row>
    <row r="30" spans="1:6" s="16" customFormat="1" x14ac:dyDescent="0.2">
      <c r="A30" s="12">
        <f t="shared" si="1"/>
        <v>20</v>
      </c>
      <c r="B30" s="9" t="s">
        <v>43</v>
      </c>
      <c r="C30" s="10" t="s">
        <v>44</v>
      </c>
      <c r="D30" s="11">
        <f>D31+D32+D33+D34</f>
        <v>108751283.23</v>
      </c>
      <c r="E30" s="11">
        <f t="shared" ref="E30:F30" si="5">E31+E32+E33+E34</f>
        <v>99272446.659999996</v>
      </c>
      <c r="F30" s="11">
        <f t="shared" si="5"/>
        <v>142118679.38999999</v>
      </c>
    </row>
    <row r="31" spans="1:6" x14ac:dyDescent="0.2">
      <c r="A31" s="6">
        <f t="shared" si="1"/>
        <v>21</v>
      </c>
      <c r="B31" s="7" t="s">
        <v>45</v>
      </c>
      <c r="C31" s="5" t="s">
        <v>46</v>
      </c>
      <c r="D31" s="8">
        <v>5971761.4800000004</v>
      </c>
      <c r="E31" s="8">
        <v>6383300</v>
      </c>
      <c r="F31" s="8">
        <v>6383300</v>
      </c>
    </row>
    <row r="32" spans="1:6" x14ac:dyDescent="0.2">
      <c r="A32" s="6">
        <f t="shared" si="1"/>
        <v>22</v>
      </c>
      <c r="B32" s="7" t="s">
        <v>47</v>
      </c>
      <c r="C32" s="5" t="s">
        <v>48</v>
      </c>
      <c r="D32" s="8">
        <v>33866700</v>
      </c>
      <c r="E32" s="8">
        <v>35191400</v>
      </c>
      <c r="F32" s="8">
        <v>35191400</v>
      </c>
    </row>
    <row r="33" spans="1:6" x14ac:dyDescent="0.2">
      <c r="A33" s="6">
        <f t="shared" si="1"/>
        <v>23</v>
      </c>
      <c r="B33" s="7" t="s">
        <v>49</v>
      </c>
      <c r="C33" s="5" t="s">
        <v>50</v>
      </c>
      <c r="D33" s="8">
        <v>47913730.259999998</v>
      </c>
      <c r="E33" s="8">
        <v>43689500</v>
      </c>
      <c r="F33" s="8">
        <v>43189500</v>
      </c>
    </row>
    <row r="34" spans="1:6" x14ac:dyDescent="0.2">
      <c r="A34" s="6">
        <f t="shared" si="1"/>
        <v>24</v>
      </c>
      <c r="B34" s="7" t="s">
        <v>51</v>
      </c>
      <c r="C34" s="5" t="s">
        <v>52</v>
      </c>
      <c r="D34" s="8">
        <v>20999091.489999998</v>
      </c>
      <c r="E34" s="8">
        <v>14008246.66</v>
      </c>
      <c r="F34" s="8">
        <v>57354479.390000001</v>
      </c>
    </row>
    <row r="35" spans="1:6" s="16" customFormat="1" x14ac:dyDescent="0.2">
      <c r="A35" s="12">
        <f t="shared" si="1"/>
        <v>25</v>
      </c>
      <c r="B35" s="9" t="s">
        <v>96</v>
      </c>
      <c r="C35" s="10" t="s">
        <v>97</v>
      </c>
      <c r="D35" s="11">
        <f>D36+D37</f>
        <v>3432750</v>
      </c>
      <c r="E35" s="11">
        <f t="shared" ref="E35:F35" si="6">E36+E37</f>
        <v>1063450</v>
      </c>
      <c r="F35" s="11">
        <f t="shared" si="6"/>
        <v>1063450</v>
      </c>
    </row>
    <row r="36" spans="1:6" x14ac:dyDescent="0.2">
      <c r="A36" s="6">
        <f t="shared" si="1"/>
        <v>26</v>
      </c>
      <c r="B36" s="7" t="s">
        <v>98</v>
      </c>
      <c r="C36" s="5" t="s">
        <v>99</v>
      </c>
      <c r="D36" s="8">
        <v>1451600</v>
      </c>
      <c r="E36" s="8">
        <v>1030100</v>
      </c>
      <c r="F36" s="8">
        <v>1030100</v>
      </c>
    </row>
    <row r="37" spans="1:6" x14ac:dyDescent="0.2">
      <c r="A37" s="6">
        <f t="shared" si="1"/>
        <v>27</v>
      </c>
      <c r="B37" s="7" t="s">
        <v>109</v>
      </c>
      <c r="C37" s="5" t="s">
        <v>108</v>
      </c>
      <c r="D37" s="8">
        <v>1981150</v>
      </c>
      <c r="E37" s="8">
        <v>33350</v>
      </c>
      <c r="F37" s="8">
        <v>33350</v>
      </c>
    </row>
    <row r="38" spans="1:6" s="16" customFormat="1" x14ac:dyDescent="0.2">
      <c r="A38" s="12">
        <f t="shared" si="1"/>
        <v>28</v>
      </c>
      <c r="B38" s="9" t="s">
        <v>53</v>
      </c>
      <c r="C38" s="10" t="s">
        <v>54</v>
      </c>
      <c r="D38" s="11">
        <f>D39+D40+D41+D42+D43</f>
        <v>966506489.80000007</v>
      </c>
      <c r="E38" s="11">
        <f>E39+E40+E41+E42+E43</f>
        <v>900049523.03000009</v>
      </c>
      <c r="F38" s="11">
        <f t="shared" ref="F38" si="7">F39+F40+F41+F42+F43</f>
        <v>901288489.21999991</v>
      </c>
    </row>
    <row r="39" spans="1:6" x14ac:dyDescent="0.2">
      <c r="A39" s="6">
        <f t="shared" si="1"/>
        <v>29</v>
      </c>
      <c r="B39" s="7" t="s">
        <v>55</v>
      </c>
      <c r="C39" s="5" t="s">
        <v>56</v>
      </c>
      <c r="D39" s="8">
        <v>381210907.87</v>
      </c>
      <c r="E39" s="8">
        <v>354270587.63999999</v>
      </c>
      <c r="F39" s="8">
        <v>354270887.63999999</v>
      </c>
    </row>
    <row r="40" spans="1:6" x14ac:dyDescent="0.2">
      <c r="A40" s="6">
        <f t="shared" si="1"/>
        <v>30</v>
      </c>
      <c r="B40" s="7" t="s">
        <v>57</v>
      </c>
      <c r="C40" s="5" t="s">
        <v>58</v>
      </c>
      <c r="D40" s="8">
        <v>410122139.08999997</v>
      </c>
      <c r="E40" s="8">
        <v>378489786.82999998</v>
      </c>
      <c r="F40" s="8">
        <v>384035653.01999998</v>
      </c>
    </row>
    <row r="41" spans="1:6" x14ac:dyDescent="0.2">
      <c r="A41" s="6">
        <f t="shared" si="1"/>
        <v>31</v>
      </c>
      <c r="B41" s="7" t="s">
        <v>91</v>
      </c>
      <c r="C41" s="5" t="s">
        <v>90</v>
      </c>
      <c r="D41" s="8">
        <v>77253491.620000005</v>
      </c>
      <c r="E41" s="8">
        <v>74831479.430000007</v>
      </c>
      <c r="F41" s="8">
        <v>70524279.430000007</v>
      </c>
    </row>
    <row r="42" spans="1:6" x14ac:dyDescent="0.2">
      <c r="A42" s="6">
        <f t="shared" si="1"/>
        <v>32</v>
      </c>
      <c r="B42" s="7" t="s">
        <v>59</v>
      </c>
      <c r="C42" s="5" t="s">
        <v>60</v>
      </c>
      <c r="D42" s="8">
        <v>43764829.880000003</v>
      </c>
      <c r="E42" s="8">
        <v>40063926.509999998</v>
      </c>
      <c r="F42" s="8">
        <v>40063926.509999998</v>
      </c>
    </row>
    <row r="43" spans="1:6" x14ac:dyDescent="0.2">
      <c r="A43" s="6">
        <f t="shared" si="1"/>
        <v>33</v>
      </c>
      <c r="B43" s="7" t="s">
        <v>61</v>
      </c>
      <c r="C43" s="5" t="s">
        <v>62</v>
      </c>
      <c r="D43" s="8">
        <v>54155121.340000004</v>
      </c>
      <c r="E43" s="8">
        <v>52393742.619999997</v>
      </c>
      <c r="F43" s="8">
        <v>52393742.619999997</v>
      </c>
    </row>
    <row r="44" spans="1:6" s="16" customFormat="1" x14ac:dyDescent="0.2">
      <c r="A44" s="12">
        <f t="shared" si="1"/>
        <v>34</v>
      </c>
      <c r="B44" s="9" t="s">
        <v>63</v>
      </c>
      <c r="C44" s="10" t="s">
        <v>64</v>
      </c>
      <c r="D44" s="11">
        <f>D45+D46</f>
        <v>91490892.430000007</v>
      </c>
      <c r="E44" s="11">
        <f t="shared" ref="E44:F44" si="8">E45+E46</f>
        <v>86657235.74000001</v>
      </c>
      <c r="F44" s="11">
        <f t="shared" si="8"/>
        <v>84515482.609999999</v>
      </c>
    </row>
    <row r="45" spans="1:6" x14ac:dyDescent="0.2">
      <c r="A45" s="6">
        <f t="shared" si="1"/>
        <v>35</v>
      </c>
      <c r="B45" s="7" t="s">
        <v>65</v>
      </c>
      <c r="C45" s="5" t="s">
        <v>66</v>
      </c>
      <c r="D45" s="8">
        <v>63875369.789999999</v>
      </c>
      <c r="E45" s="8">
        <v>60615284.140000001</v>
      </c>
      <c r="F45" s="8">
        <v>58473531.009999998</v>
      </c>
    </row>
    <row r="46" spans="1:6" x14ac:dyDescent="0.2">
      <c r="A46" s="6">
        <f t="shared" si="1"/>
        <v>36</v>
      </c>
      <c r="B46" s="7" t="s">
        <v>67</v>
      </c>
      <c r="C46" s="5" t="s">
        <v>68</v>
      </c>
      <c r="D46" s="8">
        <v>27615522.640000001</v>
      </c>
      <c r="E46" s="8">
        <v>26041951.600000001</v>
      </c>
      <c r="F46" s="8">
        <v>26041951.600000001</v>
      </c>
    </row>
    <row r="47" spans="1:6" s="16" customFormat="1" x14ac:dyDescent="0.2">
      <c r="A47" s="12">
        <f t="shared" si="1"/>
        <v>37</v>
      </c>
      <c r="B47" s="9" t="s">
        <v>69</v>
      </c>
      <c r="C47" s="10" t="s">
        <v>70</v>
      </c>
      <c r="D47" s="11">
        <f>D48</f>
        <v>76300</v>
      </c>
      <c r="E47" s="11">
        <f t="shared" ref="E47:F47" si="9">E48</f>
        <v>76300</v>
      </c>
      <c r="F47" s="11">
        <f t="shared" si="9"/>
        <v>76300</v>
      </c>
    </row>
    <row r="48" spans="1:6" x14ac:dyDescent="0.2">
      <c r="A48" s="6">
        <f t="shared" si="1"/>
        <v>38</v>
      </c>
      <c r="B48" s="7" t="s">
        <v>71</v>
      </c>
      <c r="C48" s="5" t="s">
        <v>72</v>
      </c>
      <c r="D48" s="8">
        <v>76300</v>
      </c>
      <c r="E48" s="8">
        <v>76300</v>
      </c>
      <c r="F48" s="8">
        <v>76300</v>
      </c>
    </row>
    <row r="49" spans="1:6" s="16" customFormat="1" x14ac:dyDescent="0.2">
      <c r="A49" s="12">
        <f t="shared" si="1"/>
        <v>39</v>
      </c>
      <c r="B49" s="9" t="s">
        <v>73</v>
      </c>
      <c r="C49" s="10" t="s">
        <v>74</v>
      </c>
      <c r="D49" s="11">
        <f>D50+D51+D52+D53</f>
        <v>41782189.149999999</v>
      </c>
      <c r="E49" s="11">
        <f t="shared" ref="E49:F49" si="10">E50+E51+E52+E53</f>
        <v>40963428.640000001</v>
      </c>
      <c r="F49" s="11">
        <f t="shared" si="10"/>
        <v>42447935.409999996</v>
      </c>
    </row>
    <row r="50" spans="1:6" x14ac:dyDescent="0.2">
      <c r="A50" s="6">
        <f t="shared" si="1"/>
        <v>40</v>
      </c>
      <c r="B50" s="7" t="s">
        <v>75</v>
      </c>
      <c r="C50" s="5" t="s">
        <v>76</v>
      </c>
      <c r="D50" s="8">
        <v>1609600</v>
      </c>
      <c r="E50" s="8">
        <v>1609600</v>
      </c>
      <c r="F50" s="8">
        <v>1609600</v>
      </c>
    </row>
    <row r="51" spans="1:6" x14ac:dyDescent="0.2">
      <c r="A51" s="6">
        <f t="shared" si="1"/>
        <v>41</v>
      </c>
      <c r="B51" s="7" t="s">
        <v>77</v>
      </c>
      <c r="C51" s="5" t="s">
        <v>78</v>
      </c>
      <c r="D51" s="8">
        <v>23988764.379999999</v>
      </c>
      <c r="E51" s="8">
        <v>24410228.640000001</v>
      </c>
      <c r="F51" s="8">
        <v>24423035.41</v>
      </c>
    </row>
    <row r="52" spans="1:6" x14ac:dyDescent="0.2">
      <c r="A52" s="6">
        <f t="shared" si="1"/>
        <v>42</v>
      </c>
      <c r="B52" s="7" t="s">
        <v>79</v>
      </c>
      <c r="C52" s="5" t="s">
        <v>80</v>
      </c>
      <c r="D52" s="8">
        <v>15429224.77</v>
      </c>
      <c r="E52" s="8">
        <v>14189000</v>
      </c>
      <c r="F52" s="8">
        <v>15660700</v>
      </c>
    </row>
    <row r="53" spans="1:6" x14ac:dyDescent="0.2">
      <c r="A53" s="6">
        <f t="shared" si="1"/>
        <v>43</v>
      </c>
      <c r="B53" s="7" t="s">
        <v>81</v>
      </c>
      <c r="C53" s="5" t="s">
        <v>82</v>
      </c>
      <c r="D53" s="8">
        <v>754600</v>
      </c>
      <c r="E53" s="8">
        <v>754600</v>
      </c>
      <c r="F53" s="8">
        <v>754600</v>
      </c>
    </row>
    <row r="54" spans="1:6" s="16" customFormat="1" x14ac:dyDescent="0.2">
      <c r="A54" s="12">
        <f t="shared" si="1"/>
        <v>44</v>
      </c>
      <c r="B54" s="9" t="s">
        <v>83</v>
      </c>
      <c r="C54" s="10" t="s">
        <v>84</v>
      </c>
      <c r="D54" s="11">
        <f>D55+D56+D57</f>
        <v>90721244.060000002</v>
      </c>
      <c r="E54" s="11">
        <f t="shared" ref="E54:F54" si="11">E55+E56+E57</f>
        <v>70521596.49000001</v>
      </c>
      <c r="F54" s="11">
        <f t="shared" si="11"/>
        <v>70521596.49000001</v>
      </c>
    </row>
    <row r="55" spans="1:6" x14ac:dyDescent="0.2">
      <c r="A55" s="6">
        <f t="shared" si="1"/>
        <v>45</v>
      </c>
      <c r="B55" s="7" t="s">
        <v>85</v>
      </c>
      <c r="C55" s="5" t="s">
        <v>86</v>
      </c>
      <c r="D55" s="8">
        <v>49336763.700000003</v>
      </c>
      <c r="E55" s="8">
        <v>34966797.770000003</v>
      </c>
      <c r="F55" s="8">
        <v>34966797.770000003</v>
      </c>
    </row>
    <row r="56" spans="1:6" x14ac:dyDescent="0.2">
      <c r="A56" s="6">
        <f t="shared" si="1"/>
        <v>46</v>
      </c>
      <c r="B56" s="7" t="s">
        <v>95</v>
      </c>
      <c r="C56" s="5" t="s">
        <v>92</v>
      </c>
      <c r="D56" s="8">
        <v>7183746.1500000004</v>
      </c>
      <c r="E56" s="8">
        <v>6837757.5199999996</v>
      </c>
      <c r="F56" s="8">
        <v>6837757.5199999996</v>
      </c>
    </row>
    <row r="57" spans="1:6" x14ac:dyDescent="0.2">
      <c r="A57" s="6">
        <f t="shared" si="1"/>
        <v>47</v>
      </c>
      <c r="B57" s="7" t="s">
        <v>94</v>
      </c>
      <c r="C57" s="5" t="s">
        <v>93</v>
      </c>
      <c r="D57" s="8">
        <v>34200734.210000001</v>
      </c>
      <c r="E57" s="8">
        <v>28717041.199999999</v>
      </c>
      <c r="F57" s="8">
        <v>28717041.199999999</v>
      </c>
    </row>
    <row r="58" spans="1:6" s="16" customFormat="1" x14ac:dyDescent="0.2">
      <c r="A58" s="12">
        <f t="shared" si="1"/>
        <v>48</v>
      </c>
      <c r="B58" s="9" t="s">
        <v>87</v>
      </c>
      <c r="C58" s="10" t="s">
        <v>88</v>
      </c>
      <c r="D58" s="11">
        <v>0</v>
      </c>
      <c r="E58" s="11">
        <v>16701000</v>
      </c>
      <c r="F58" s="11">
        <v>34216500</v>
      </c>
    </row>
    <row r="59" spans="1:6" x14ac:dyDescent="0.2">
      <c r="A59" s="12">
        <f t="shared" si="1"/>
        <v>49</v>
      </c>
      <c r="B59" s="9" t="s">
        <v>89</v>
      </c>
      <c r="C59" s="10"/>
      <c r="D59" s="11">
        <f>D11+D19+D21+D24+D30+D35+D38+D44+D47+D49+D54+D58</f>
        <v>1474088738.5700002</v>
      </c>
      <c r="E59" s="11">
        <f>E11+E19+E21+E24+E30+E35+E38+E44+E47+E49+E54+E58</f>
        <v>1374624683.9000003</v>
      </c>
      <c r="F59" s="11">
        <f>F11+F19+F21+F24+F30+F35+F38+F44+F47+F49+F54+F58</f>
        <v>1436446136.4599998</v>
      </c>
    </row>
    <row r="60" spans="1:6" x14ac:dyDescent="0.2">
      <c r="E60" s="13"/>
      <c r="F60" s="13"/>
    </row>
    <row r="61" spans="1:6" x14ac:dyDescent="0.2">
      <c r="F61" s="13"/>
    </row>
  </sheetData>
  <mergeCells count="10">
    <mergeCell ref="D1:F1"/>
    <mergeCell ref="D3:F3"/>
    <mergeCell ref="B6:F6"/>
    <mergeCell ref="B7:C7"/>
    <mergeCell ref="A8:A9"/>
    <mergeCell ref="B8:B9"/>
    <mergeCell ref="C8:C9"/>
    <mergeCell ref="D8:D9"/>
    <mergeCell ref="E8:E9"/>
    <mergeCell ref="F8:F9"/>
  </mergeCells>
  <pageMargins left="0.98402777777777795" right="0.59027777777777801" top="0.59027777777777801" bottom="0.59027777777777801" header="0.51180555555555496" footer="0.51180555555555496"/>
  <pageSetup paperSize="9" scale="62" firstPageNumber="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2621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5</vt:i4>
      </vt:variant>
    </vt:vector>
  </HeadingPairs>
  <TitlesOfParts>
    <vt:vector size="6" baseType="lpstr">
      <vt:lpstr>Роспись расходов</vt:lpstr>
      <vt:lpstr>'Роспись расходов'!BFT_Print_Titles</vt:lpstr>
      <vt:lpstr>'Роспись расходов'!Print_Titles_0</vt:lpstr>
      <vt:lpstr>'Роспись расходов'!Print_Titles_0_0</vt:lpstr>
      <vt:lpstr>'Роспись расходов'!Print_Titles_0_0_0</vt:lpstr>
      <vt:lpstr>'Роспись расходов'!Заголовки_для_печати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Дина Яхина</dc:creator>
  <cp:lastModifiedBy>budget</cp:lastModifiedBy>
  <cp:revision>9</cp:revision>
  <cp:lastPrinted>2021-06-16T04:41:30Z</cp:lastPrinted>
  <dcterms:created xsi:type="dcterms:W3CDTF">1996-10-08T23:32:33Z</dcterms:created>
  <dcterms:modified xsi:type="dcterms:W3CDTF">2021-11-18T02:11:35Z</dcterms:modified>
  <dc:language>ru-RU</dc:language>
</cp:coreProperties>
</file>